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maj 2014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'doc1'!$A$1:$E$104</definedName>
  </definedNames>
  <calcPr calcId="152511"/>
</workbook>
</file>

<file path=xl/calcChain.xml><?xml version="1.0" encoding="utf-8"?>
<calcChain xmlns="http://schemas.openxmlformats.org/spreadsheetml/2006/main">
  <c r="E54" i="1" l="1"/>
  <c r="E56" i="1" l="1"/>
  <c r="E55" i="1" s="1"/>
  <c r="E6" i="1" l="1"/>
  <c r="E99" i="1" l="1"/>
  <c r="E98" i="1" s="1"/>
  <c r="E60" i="1" l="1"/>
  <c r="E86" i="1"/>
  <c r="E85" i="1" s="1"/>
  <c r="E42" i="1" l="1"/>
  <c r="E41" i="1"/>
  <c r="E67" i="1" l="1"/>
  <c r="E39" i="1" l="1"/>
  <c r="E66" i="1"/>
  <c r="E95" i="1"/>
  <c r="E94" i="1" s="1"/>
  <c r="E93" i="1" s="1"/>
  <c r="E89" i="1"/>
  <c r="E88" i="1" s="1"/>
  <c r="E102" i="1"/>
  <c r="E101" i="1" s="1"/>
  <c r="E97" i="1" s="1"/>
  <c r="E37" i="1"/>
  <c r="E83" i="1"/>
  <c r="E82" i="1" s="1"/>
  <c r="E75" i="1"/>
  <c r="E74" i="1" s="1"/>
  <c r="E64" i="1"/>
  <c r="E63" i="1" s="1"/>
  <c r="E59" i="1"/>
  <c r="E52" i="1"/>
  <c r="E51" i="1" s="1"/>
  <c r="E49" i="1"/>
  <c r="E48" i="1" s="1"/>
  <c r="E47" i="1" s="1"/>
  <c r="E79" i="1"/>
  <c r="E78" i="1" s="1"/>
  <c r="E77" i="1" s="1"/>
  <c r="E81" i="1" l="1"/>
  <c r="E5" i="1"/>
  <c r="E4" i="1" s="1"/>
  <c r="E104" i="1" s="1"/>
  <c r="E58" i="1"/>
</calcChain>
</file>

<file path=xl/sharedStrings.xml><?xml version="1.0" encoding="utf-8"?>
<sst xmlns="http://schemas.openxmlformats.org/spreadsheetml/2006/main" count="135" uniqueCount="113">
  <si>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</si>
  <si>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</si>
  <si>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</si>
  <si>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</si>
  <si>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</si>
  <si>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</si>
  <si>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</si>
  <si>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</si>
  <si>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</si>
  <si>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</si>
  <si>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</si>
  <si>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</si>
  <si>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</si>
  <si>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</si>
  <si>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</si>
  <si>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</si>
  <si>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</si>
  <si>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</si>
  <si>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</si>
  <si>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</si>
  <si>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</si>
  <si>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</si>
  <si>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</si>
  <si>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</si>
  <si>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</si>
  <si>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</si>
  <si>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</si>
  <si>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</si>
  <si>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</si>
  <si>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</si>
  <si>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</si>
  <si>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</si>
  <si>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</si>
  <si>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</si>
  <si>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</si>
  <si>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</si>
  <si>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</si>
  <si>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</si>
  <si>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</si>
  <si>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</si>
  <si>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</si>
  <si>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</si>
  <si>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Modernizacja ciągu ulic Kościuszki i Sosnowej w Markach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</si>
  <si>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</si>
  <si>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</si>
  <si>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</si>
  <si>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</si>
  <si>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</si>
  <si>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</si>
  <si>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</si>
  <si>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</si>
  <si>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</si>
  <si>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</si>
  <si>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</si>
  <si>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</si>
  <si>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</si>
  <si>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</si>
  <si>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</si>
  <si>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</si>
  <si>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</si>
  <si>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</si>
  <si>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</si>
  <si>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</si>
  <si>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</si>
  <si>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</si>
  <si>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</si>
  <si>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</si>
  <si>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</si>
  <si>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</si>
  <si>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</si>
  <si>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</si>
  <si>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</si>
  <si>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</si>
  <si>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</si>
  <si>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Budowa drogi powiatowej Nr 4330W wraz z odwodnieniem w msc. Adampol, gm Jadów  Projekt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</si>
  <si>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</si>
  <si>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</si>
  <si>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</si>
  <si>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</si>
  <si>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</si>
  <si>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</si>
  <si>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</si>
  <si>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</si>
  <si>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</si>
  <si>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</si>
  <si>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</si>
  <si>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</si>
  <si>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</si>
  <si>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</si>
  <si>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</si>
  <si>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</si>
  <si>
    <t>630</t>
  </si>
  <si>
    <t>63003</t>
  </si>
  <si>
    <t>Turystyka</t>
  </si>
  <si>
    <t>Zadania w zakresie upowszechnienia turystyki</t>
  </si>
  <si>
    <t>Zakup i montaż małej infrastruktury w ramach projektu "Wyprawa z naturą i kulturą"</t>
  </si>
  <si>
    <t>Zakupy inwestycyjne w ramach projektu"Wyprawa z naturą i kulturą"</t>
  </si>
  <si>
    <t>Dokończenie budowy chodnika w Zaścieniach, gm Dąbrówka</t>
  </si>
  <si>
    <t>Instalacja systemu alarmowego w ZSS w Wołominie</t>
  </si>
  <si>
    <t>85202</t>
  </si>
  <si>
    <t>Domy pomocy społecznej</t>
  </si>
  <si>
    <t>Wymiana oświetlenia konwencjonalnego na oświetlenie typu LED w DPS w Zielonce</t>
  </si>
  <si>
    <t>92113</t>
  </si>
  <si>
    <t>Centra kultury i sztuki</t>
  </si>
  <si>
    <t>Dotacja na zadanie inwestycyjne Centrum Dziedzictwa i Twórczości w Wołominie - wykonanie parkingu wokół centrum</t>
  </si>
  <si>
    <t>Modernizacja skrzyżowań w ul. Wileńskiej, gm. Wołomin</t>
  </si>
  <si>
    <t>Przebudowa ulicy Załuskiego w Kobyłce - aktualizacja dokumentacji projektowej</t>
  </si>
  <si>
    <t xml:space="preserve"> Budowa chodnika w ul. Wyszyńskiego, gm. Radzymin</t>
  </si>
  <si>
    <t>754</t>
  </si>
  <si>
    <t>Bezpieczeństwo publiczne i ochrona przeciwpożarowa</t>
  </si>
  <si>
    <t>75495</t>
  </si>
  <si>
    <t>Zakup i montaż bilbordu ostrzegawczego w pasie drogi Nr 631 w msc. Zielonka</t>
  </si>
  <si>
    <t>Budowa nowego śladu drogi 635 od węzła Czarna do skrzyżowania z trasą 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</si>
</sst>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35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4" fontId="8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43" fontId="1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4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8" xfId="0" applyNumberFormat="1" applyFont="1" applyFill="1" applyBorder="1" applyAlignment="1" applyProtection="1">
      <alignment horizontal="right" vertical="center" wrapText="1"/>
      <protection locked="0"/>
    </xf>
    <xf numFmtId="49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7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9" xfId="0" applyNumberFormat="1" applyFont="1" applyBorder="1" applyAlignment="1">
      <alignment horizontal="left" wrapText="1"/>
    </xf>
    <xf numFmtId="49" fontId="12" fillId="0" borderId="10" xfId="0" applyNumberFormat="1" applyFont="1" applyBorder="1" applyAlignment="1">
      <alignment horizontal="left" wrapText="1"/>
    </xf>
    <xf numFmtId="49" fontId="4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1" fillId="8" borderId="13" xfId="0" applyNumberFormat="1" applyFont="1" applyFill="1" applyBorder="1" applyAlignment="1" applyProtection="1">
      <alignment horizontal="left"/>
      <protection locked="0"/>
    </xf>
    <xf numFmtId="0" fontId="1" fillId="8" borderId="12" xfId="0" applyNumberFormat="1" applyFont="1" applyFill="1" applyBorder="1" applyAlignment="1" applyProtection="1">
      <alignment horizontal="left" wrapText="1"/>
      <protection locked="0"/>
    </xf>
    <xf numFmtId="0" fontId="1" fillId="8" borderId="13" xfId="0" applyNumberFormat="1" applyFont="1" applyFill="1" applyBorder="1" applyAlignment="1" applyProtection="1">
      <alignment horizontal="left" wrapText="1"/>
      <protection locked="0"/>
    </xf>
    <xf numFmtId="0" fontId="1" fillId="0" borderId="24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8" borderId="9" xfId="0" applyNumberFormat="1" applyFont="1" applyFill="1" applyBorder="1" applyAlignment="1" applyProtection="1">
      <alignment horizontal="left" wrapText="1"/>
      <protection locked="0"/>
    </xf>
    <xf numFmtId="0" fontId="1" fillId="8" borderId="10" xfId="0" applyNumberFormat="1" applyFont="1" applyFill="1" applyBorder="1" applyAlignment="1" applyProtection="1">
      <alignment horizontal="left" wrapText="1"/>
      <protection locked="0"/>
    </xf>
    <xf numFmtId="49" fontId="8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Border="1" applyAlignment="1">
      <alignment horizontal="left" wrapText="1"/>
    </xf>
    <xf numFmtId="49" fontId="11" fillId="0" borderId="19" xfId="0" applyNumberFormat="1" applyFont="1" applyBorder="1" applyAlignment="1">
      <alignment horizontal="left" wrapText="1"/>
    </xf>
    <xf numFmtId="49" fontId="1" fillId="6" borderId="17" xfId="0" applyNumberFormat="1" applyFont="1" applyFill="1" applyBorder="1" applyAlignment="1" applyProtection="1">
      <alignment horizontal="left" vertical="top" wrapText="1"/>
      <protection locked="0"/>
    </xf>
    <xf numFmtId="49" fontId="1" fillId="6" borderId="15" xfId="0" applyNumberFormat="1" applyFont="1" applyFill="1" applyBorder="1" applyAlignment="1" applyProtection="1">
      <alignment horizontal="left" vertical="top" wrapText="1"/>
      <protection locked="0"/>
    </xf>
    <xf numFmtId="0" fontId="11" fillId="0" borderId="18" xfId="0" applyNumberFormat="1" applyFont="1" applyBorder="1" applyAlignment="1">
      <alignment horizontal="left" wrapText="1"/>
    </xf>
    <xf numFmtId="0" fontId="11" fillId="0" borderId="19" xfId="0" applyNumberFormat="1" applyFont="1" applyBorder="1" applyAlignment="1">
      <alignment horizontal="left" wrapText="1"/>
    </xf>
    <xf numFmtId="49" fontId="10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9" xfId="0" applyNumberFormat="1" applyFont="1" applyFill="1" applyBorder="1" applyAlignment="1" applyProtection="1">
      <alignment horizontal="left" vertical="center" wrapText="1"/>
      <protection locked="0"/>
    </xf>
    <xf numFmtId="0" fontId="9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2" xfId="0" applyNumberFormat="1" applyFont="1" applyBorder="1" applyAlignment="1">
      <alignment horizontal="left" wrapText="1"/>
    </xf>
    <xf numFmtId="49" fontId="11" fillId="0" borderId="23" xfId="0" applyNumberFormat="1" applyFont="1" applyBorder="1" applyAlignment="1">
      <alignment horizontal="left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7" borderId="18" xfId="0" applyNumberFormat="1" applyFont="1" applyFill="1" applyBorder="1" applyAlignment="1" applyProtection="1">
      <alignment vertical="center" wrapText="1"/>
      <protection locked="0"/>
    </xf>
    <xf numFmtId="49" fontId="4" fillId="7" borderId="19" xfId="0" applyNumberFormat="1" applyFont="1" applyFill="1" applyBorder="1" applyAlignment="1" applyProtection="1">
      <alignment vertical="center" wrapText="1"/>
      <protection locked="0"/>
    </xf>
    <xf numFmtId="49" fontId="4" fillId="5" borderId="18" xfId="0" applyNumberFormat="1" applyFont="1" applyFill="1" applyBorder="1" applyAlignment="1" applyProtection="1">
      <alignment vertical="center" wrapText="1"/>
      <protection locked="0"/>
    </xf>
    <xf numFmtId="49" fontId="4" fillId="5" borderId="19" xfId="0" applyNumberFormat="1" applyFont="1" applyFill="1" applyBorder="1" applyAlignment="1" applyProtection="1">
      <alignment vertical="center" wrapText="1"/>
      <protection locked="0"/>
    </xf>
    <xf numFmtId="49" fontId="4" fillId="3" borderId="18" xfId="0" applyNumberFormat="1" applyFont="1" applyFill="1" applyBorder="1" applyAlignment="1" applyProtection="1">
      <alignment vertical="center" wrapText="1"/>
      <protection locked="0"/>
    </xf>
    <xf numFmtId="49" fontId="4" fillId="3" borderId="19" xfId="0" applyNumberFormat="1" applyFont="1" applyFill="1" applyBorder="1" applyAlignment="1" applyProtection="1">
      <alignment vertical="center" wrapText="1"/>
      <protection locked="0"/>
    </xf>
    <xf numFmtId="49" fontId="1" fillId="3" borderId="18" xfId="0" applyNumberFormat="1" applyFont="1" applyFill="1" applyBorder="1" applyAlignment="1" applyProtection="1">
      <alignment vertical="center" wrapText="1"/>
      <protection locked="0"/>
    </xf>
    <xf numFmtId="49" fontId="1" fillId="3" borderId="19" xfId="0" applyNumberFormat="1" applyFont="1" applyFill="1" applyBorder="1" applyAlignment="1" applyProtection="1">
      <alignment vertical="center" wrapText="1"/>
      <protection locked="0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1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5"/>
  <sheetViews>
    <sheetView showGridLines="0" tabSelected="1" topLeftCell="A90" zoomScaleNormal="100" workbookViewId="0">
      <selection activeCell="C100" sqref="C100:D100"/>
    </sheetView>
  </sheetViews>
  <sheetFormatPr defaultRowHeight="12.75" x14ac:dyDescent="0.2"/>
  <cols>
    <col min="1" max="1" width="14.33203125" customWidth="1"/>
    <col min="2" max="2" width="17.1640625" customWidth="1"/>
    <col min="3" max="3" width="9.83203125" customWidth="1"/>
    <col min="4" max="4" width="77.83203125" customWidth="1"/>
    <col min="5" max="5" width="44.5" style="4" customWidth="1"/>
    <col min="6" max="6" width="21.83203125" customWidth="1"/>
  </cols>
  <sheetData>
    <row r="1" spans="1:9" ht="16.5" customHeight="1" x14ac:dyDescent="0.2">
      <c r="A1" s="115" t="s">
        <v>41</v>
      </c>
      <c r="B1" s="115"/>
      <c r="C1" s="115"/>
      <c r="D1" s="115"/>
      <c r="E1" s="115"/>
    </row>
    <row r="2" spans="1:9" ht="9" customHeight="1" x14ac:dyDescent="0.2">
      <c r="A2" s="72" t="s">
        <v>0</v>
      </c>
      <c r="B2" s="72" t="s">
        <v>1</v>
      </c>
      <c r="C2" s="74" t="s">
        <v>31</v>
      </c>
      <c r="D2" s="75"/>
      <c r="E2" s="78" t="s">
        <v>30</v>
      </c>
      <c r="F2" s="1"/>
    </row>
    <row r="3" spans="1:9" ht="18.75" customHeight="1" x14ac:dyDescent="0.2">
      <c r="A3" s="73"/>
      <c r="B3" s="73"/>
      <c r="C3" s="76"/>
      <c r="D3" s="77"/>
      <c r="E3" s="79"/>
      <c r="F3" s="1"/>
    </row>
    <row r="4" spans="1:9" ht="25.5" customHeight="1" x14ac:dyDescent="0.2">
      <c r="A4" s="15" t="s">
        <v>2</v>
      </c>
      <c r="B4" s="15"/>
      <c r="C4" s="60" t="s">
        <v>3</v>
      </c>
      <c r="D4" s="61"/>
      <c r="E4" s="16">
        <f>SUM(E5)</f>
        <v>10777433</v>
      </c>
      <c r="H4" s="2"/>
    </row>
    <row r="5" spans="1:9" ht="25.5" customHeight="1" x14ac:dyDescent="0.2">
      <c r="A5" s="17"/>
      <c r="B5" s="18" t="s">
        <v>4</v>
      </c>
      <c r="C5" s="54" t="s">
        <v>5</v>
      </c>
      <c r="D5" s="55"/>
      <c r="E5" s="19">
        <f>SUM(E6+E37+E39)</f>
        <v>10777433</v>
      </c>
    </row>
    <row r="6" spans="1:9" ht="25.5" customHeight="1" x14ac:dyDescent="0.2">
      <c r="A6" s="17"/>
      <c r="B6" s="17"/>
      <c r="C6" s="67" t="s">
        <v>6</v>
      </c>
      <c r="D6" s="68"/>
      <c r="E6" s="20">
        <f>SUM(E7:E36)</f>
        <v>10567433</v>
      </c>
    </row>
    <row r="7" spans="1:9" ht="25.5" customHeight="1" x14ac:dyDescent="0.2">
      <c r="A7" s="17"/>
      <c r="B7" s="17"/>
      <c r="C7" s="111" t="s">
        <v>39</v>
      </c>
      <c r="D7" s="116"/>
      <c r="E7" s="21">
        <v>400000</v>
      </c>
      <c r="I7" s="3"/>
    </row>
    <row r="8" spans="1:9" ht="25.5" customHeight="1" x14ac:dyDescent="0.2">
      <c r="A8" s="17"/>
      <c r="B8" s="17"/>
      <c r="C8" s="111" t="s">
        <v>73</v>
      </c>
      <c r="D8" s="116"/>
      <c r="E8" s="21">
        <v>293000</v>
      </c>
      <c r="I8" s="3"/>
    </row>
    <row r="9" spans="1:9" ht="25.5" customHeight="1" x14ac:dyDescent="0.2">
      <c r="A9" s="17"/>
      <c r="B9" s="17"/>
      <c r="C9" s="111" t="s">
        <v>61</v>
      </c>
      <c r="D9" s="128"/>
      <c r="E9" s="21">
        <v>300000</v>
      </c>
      <c r="I9" s="3"/>
    </row>
    <row r="10" spans="1:9" ht="25.5" customHeight="1" x14ac:dyDescent="0.2">
      <c r="A10" s="17"/>
      <c r="B10" s="17"/>
      <c r="C10" s="111" t="s">
        <v>56</v>
      </c>
      <c r="D10" s="112"/>
      <c r="E10" s="21">
        <v>714285</v>
      </c>
      <c r="I10" s="3"/>
    </row>
    <row r="11" spans="1:9" ht="25.5" customHeight="1" x14ac:dyDescent="0.2">
      <c r="A11" s="17"/>
      <c r="B11" s="17"/>
      <c r="C11" s="111" t="s">
        <v>62</v>
      </c>
      <c r="D11" s="128"/>
      <c r="E11" s="21">
        <v>500000</v>
      </c>
      <c r="I11" s="3"/>
    </row>
    <row r="12" spans="1:9" ht="25.5" customHeight="1" x14ac:dyDescent="0.2">
      <c r="A12" s="17"/>
      <c r="B12" s="17"/>
      <c r="C12" s="111" t="s">
        <v>42</v>
      </c>
      <c r="D12" s="116"/>
      <c r="E12" s="21">
        <v>100000</v>
      </c>
      <c r="I12" s="3"/>
    </row>
    <row r="13" spans="1:9" ht="25.5" customHeight="1" x14ac:dyDescent="0.2">
      <c r="A13" s="17"/>
      <c r="B13" s="17"/>
      <c r="C13" s="111" t="s">
        <v>63</v>
      </c>
      <c r="D13" s="128"/>
      <c r="E13" s="21">
        <v>20000</v>
      </c>
      <c r="I13" s="3"/>
    </row>
    <row r="14" spans="1:9" ht="25.5" customHeight="1" x14ac:dyDescent="0.2">
      <c r="A14" s="17"/>
      <c r="B14" s="17"/>
      <c r="C14" s="111" t="s">
        <v>64</v>
      </c>
      <c r="D14" s="128"/>
      <c r="E14" s="21">
        <v>290000</v>
      </c>
      <c r="I14" s="3"/>
    </row>
    <row r="15" spans="1:9" ht="25.5" customHeight="1" x14ac:dyDescent="0.2">
      <c r="A15" s="17"/>
      <c r="B15" s="17"/>
      <c r="C15" s="109" t="s">
        <v>65</v>
      </c>
      <c r="D15" s="129"/>
      <c r="E15" s="22">
        <v>631562</v>
      </c>
      <c r="I15" s="3"/>
    </row>
    <row r="16" spans="1:9" ht="25.5" customHeight="1" x14ac:dyDescent="0.2">
      <c r="A16" s="17"/>
      <c r="B16" s="17"/>
      <c r="C16" s="111" t="s">
        <v>72</v>
      </c>
      <c r="D16" s="112"/>
      <c r="E16" s="21">
        <v>200000</v>
      </c>
      <c r="I16" s="3"/>
    </row>
    <row r="17" spans="1:9" ht="25.5" customHeight="1" x14ac:dyDescent="0.2">
      <c r="A17" s="17"/>
      <c r="B17" s="17"/>
      <c r="C17" s="109" t="s">
        <v>66</v>
      </c>
      <c r="D17" s="110"/>
      <c r="E17" s="22">
        <v>260000</v>
      </c>
      <c r="I17" s="3"/>
    </row>
    <row r="18" spans="1:9" ht="25.5" customHeight="1" x14ac:dyDescent="0.2">
      <c r="A18" s="17"/>
      <c r="B18" s="17"/>
      <c r="C18" s="109" t="s">
        <v>43</v>
      </c>
      <c r="D18" s="117"/>
      <c r="E18" s="22">
        <v>988436</v>
      </c>
      <c r="I18" s="3"/>
    </row>
    <row r="19" spans="1:9" ht="26.25" customHeight="1" x14ac:dyDescent="0.2">
      <c r="A19" s="17"/>
      <c r="B19" s="17"/>
      <c r="C19" s="109" t="s">
        <v>40</v>
      </c>
      <c r="D19" s="117"/>
      <c r="E19" s="22">
        <v>360720</v>
      </c>
      <c r="I19" s="3"/>
    </row>
    <row r="20" spans="1:9" ht="25.5" customHeight="1" x14ac:dyDescent="0.2">
      <c r="A20" s="17"/>
      <c r="B20" s="17"/>
      <c r="C20" s="111" t="s">
        <v>57</v>
      </c>
      <c r="D20" s="116"/>
      <c r="E20" s="21">
        <v>714285</v>
      </c>
      <c r="I20" s="3"/>
    </row>
    <row r="21" spans="1:9" ht="38.25" customHeight="1" x14ac:dyDescent="0.2">
      <c r="A21" s="17"/>
      <c r="B21" s="17"/>
      <c r="C21" s="109" t="s">
        <v>75</v>
      </c>
      <c r="D21" s="110"/>
      <c r="E21" s="22">
        <v>2111500</v>
      </c>
      <c r="I21" s="3"/>
    </row>
    <row r="22" spans="1:9" ht="25.5" customHeight="1" x14ac:dyDescent="0.2">
      <c r="A22" s="17"/>
      <c r="B22" s="17"/>
      <c r="C22" s="111" t="s">
        <v>74</v>
      </c>
      <c r="D22" s="128"/>
      <c r="E22" s="21">
        <v>50000</v>
      </c>
      <c r="I22" s="3"/>
    </row>
    <row r="23" spans="1:9" ht="25.5" customHeight="1" x14ac:dyDescent="0.2">
      <c r="A23" s="17"/>
      <c r="B23" s="17"/>
      <c r="C23" s="111" t="s">
        <v>58</v>
      </c>
      <c r="D23" s="112"/>
      <c r="E23" s="21">
        <v>62000</v>
      </c>
      <c r="I23" s="3"/>
    </row>
    <row r="24" spans="1:9" ht="26.25" customHeight="1" x14ac:dyDescent="0.2">
      <c r="A24" s="17"/>
      <c r="B24" s="17"/>
      <c r="C24" s="111" t="s">
        <v>90</v>
      </c>
      <c r="D24" s="112"/>
      <c r="E24" s="21">
        <v>50000</v>
      </c>
      <c r="I24" s="3"/>
    </row>
    <row r="25" spans="1:9" ht="30" customHeight="1" x14ac:dyDescent="0.2">
      <c r="A25" s="17"/>
      <c r="B25" s="17"/>
      <c r="C25" s="109" t="s">
        <v>44</v>
      </c>
      <c r="D25" s="110"/>
      <c r="E25" s="22">
        <v>846740</v>
      </c>
      <c r="I25" s="3"/>
    </row>
    <row r="26" spans="1:9" ht="25.5" customHeight="1" x14ac:dyDescent="0.2">
      <c r="A26" s="17"/>
      <c r="B26" s="17"/>
      <c r="C26" s="111" t="s">
        <v>45</v>
      </c>
      <c r="D26" s="112"/>
      <c r="E26" s="21">
        <v>535500</v>
      </c>
      <c r="I26" s="3"/>
    </row>
    <row r="27" spans="1:9" ht="25.5" customHeight="1" x14ac:dyDescent="0.2">
      <c r="A27" s="17"/>
      <c r="B27" s="17"/>
      <c r="C27" s="111" t="s">
        <v>59</v>
      </c>
      <c r="D27" s="116"/>
      <c r="E27" s="21">
        <v>100000</v>
      </c>
      <c r="I27" s="3"/>
    </row>
    <row r="28" spans="1:9" ht="25.5" customHeight="1" x14ac:dyDescent="0.2">
      <c r="A28" s="17"/>
      <c r="B28" s="17"/>
      <c r="C28" s="111" t="s">
        <v>69</v>
      </c>
      <c r="D28" s="128"/>
      <c r="E28" s="21">
        <v>95000</v>
      </c>
      <c r="I28" s="3"/>
    </row>
    <row r="29" spans="1:9" s="7" customFormat="1" ht="25.5" customHeight="1" x14ac:dyDescent="0.2">
      <c r="A29" s="17"/>
      <c r="B29" s="17"/>
      <c r="C29" s="103" t="s">
        <v>84</v>
      </c>
      <c r="D29" s="104"/>
      <c r="E29" s="21">
        <v>100000</v>
      </c>
      <c r="I29" s="3"/>
    </row>
    <row r="30" spans="1:9" s="7" customFormat="1" ht="25.5" customHeight="1" x14ac:dyDescent="0.2">
      <c r="A30" s="17"/>
      <c r="B30" s="17"/>
      <c r="C30" s="103" t="s">
        <v>85</v>
      </c>
      <c r="D30" s="104"/>
      <c r="E30" s="21">
        <v>200000</v>
      </c>
      <c r="I30" s="3"/>
    </row>
    <row r="31" spans="1:9" s="7" customFormat="1" ht="25.5" customHeight="1" x14ac:dyDescent="0.2">
      <c r="A31" s="17"/>
      <c r="B31" s="17"/>
      <c r="C31" s="103" t="s">
        <v>86</v>
      </c>
      <c r="D31" s="104"/>
      <c r="E31" s="21">
        <v>80000</v>
      </c>
      <c r="I31" s="3"/>
    </row>
    <row r="32" spans="1:9" s="8" customFormat="1" ht="25.5" customHeight="1" x14ac:dyDescent="0.2">
      <c r="A32" s="17"/>
      <c r="B32" s="17"/>
      <c r="C32" s="113" t="s">
        <v>97</v>
      </c>
      <c r="D32" s="114"/>
      <c r="E32" s="21">
        <v>100000</v>
      </c>
      <c r="I32" s="3"/>
    </row>
    <row r="33" spans="1:9" s="11" customFormat="1" ht="25.5" customHeight="1" x14ac:dyDescent="0.2">
      <c r="A33" s="17"/>
      <c r="B33" s="17"/>
      <c r="C33" s="52" t="s">
        <v>105</v>
      </c>
      <c r="D33" s="53"/>
      <c r="E33" s="22">
        <v>35178</v>
      </c>
      <c r="I33" s="3"/>
    </row>
    <row r="34" spans="1:9" s="11" customFormat="1" ht="25.5" customHeight="1" x14ac:dyDescent="0.2">
      <c r="A34" s="17"/>
      <c r="B34" s="17"/>
      <c r="C34" s="52" t="s">
        <v>106</v>
      </c>
      <c r="D34" s="53"/>
      <c r="E34" s="22">
        <v>92250</v>
      </c>
      <c r="I34" s="3"/>
    </row>
    <row r="35" spans="1:9" s="14" customFormat="1" ht="25.5" customHeight="1" x14ac:dyDescent="0.2">
      <c r="A35" s="17"/>
      <c r="B35" s="17"/>
      <c r="C35" s="52" t="s">
        <v>112</v>
      </c>
      <c r="D35" s="53"/>
      <c r="E35" s="22">
        <v>296977</v>
      </c>
      <c r="I35" s="3"/>
    </row>
    <row r="36" spans="1:9" s="11" customFormat="1" ht="25.5" customHeight="1" x14ac:dyDescent="0.2">
      <c r="A36" s="17"/>
      <c r="B36" s="17"/>
      <c r="C36" s="52" t="s">
        <v>107</v>
      </c>
      <c r="D36" s="53"/>
      <c r="E36" s="22">
        <v>40000</v>
      </c>
      <c r="I36" s="3"/>
    </row>
    <row r="37" spans="1:9" ht="25.5" customHeight="1" x14ac:dyDescent="0.2">
      <c r="A37" s="17"/>
      <c r="B37" s="17"/>
      <c r="C37" s="67" t="s">
        <v>7</v>
      </c>
      <c r="D37" s="68"/>
      <c r="E37" s="20">
        <f>SUM(E38)</f>
        <v>200000</v>
      </c>
    </row>
    <row r="38" spans="1:9" ht="25.5" customHeight="1" x14ac:dyDescent="0.2">
      <c r="A38" s="17"/>
      <c r="B38" s="17"/>
      <c r="C38" s="80" t="s">
        <v>60</v>
      </c>
      <c r="D38" s="134"/>
      <c r="E38" s="23">
        <v>200000</v>
      </c>
      <c r="I38" s="3"/>
    </row>
    <row r="39" spans="1:9" s="6" customFormat="1" ht="25.5" customHeight="1" x14ac:dyDescent="0.2">
      <c r="A39" s="24"/>
      <c r="B39" s="24"/>
      <c r="C39" s="132" t="s">
        <v>83</v>
      </c>
      <c r="D39" s="133"/>
      <c r="E39" s="25">
        <f>SUM(E40)</f>
        <v>10000</v>
      </c>
      <c r="I39" s="3"/>
    </row>
    <row r="40" spans="1:9" ht="25.5" customHeight="1" x14ac:dyDescent="0.2">
      <c r="A40" s="26"/>
      <c r="B40" s="26"/>
      <c r="C40" s="130" t="s">
        <v>76</v>
      </c>
      <c r="D40" s="131"/>
      <c r="E40" s="27">
        <v>10000</v>
      </c>
      <c r="I40" s="3"/>
    </row>
    <row r="41" spans="1:9" s="8" customFormat="1" ht="24.75" customHeight="1" x14ac:dyDescent="0.2">
      <c r="A41" s="28" t="s">
        <v>91</v>
      </c>
      <c r="B41" s="29"/>
      <c r="C41" s="120" t="s">
        <v>93</v>
      </c>
      <c r="D41" s="121"/>
      <c r="E41" s="30">
        <f>SUM(E43+E44)</f>
        <v>203200</v>
      </c>
      <c r="I41" s="3"/>
    </row>
    <row r="42" spans="1:9" s="8" customFormat="1" ht="24.75" customHeight="1" x14ac:dyDescent="0.2">
      <c r="A42" s="31"/>
      <c r="B42" s="32" t="s">
        <v>92</v>
      </c>
      <c r="C42" s="122" t="s">
        <v>94</v>
      </c>
      <c r="D42" s="123"/>
      <c r="E42" s="33">
        <f>SUM(E43+E44)</f>
        <v>203200</v>
      </c>
      <c r="I42" s="3"/>
    </row>
    <row r="43" spans="1:9" s="8" customFormat="1" ht="24.75" customHeight="1" x14ac:dyDescent="0.2">
      <c r="A43" s="31"/>
      <c r="B43" s="31"/>
      <c r="C43" s="124" t="s">
        <v>95</v>
      </c>
      <c r="D43" s="125"/>
      <c r="E43" s="34">
        <v>192700</v>
      </c>
      <c r="I43" s="3"/>
    </row>
    <row r="44" spans="1:9" s="8" customFormat="1" ht="24.75" customHeight="1" x14ac:dyDescent="0.2">
      <c r="A44" s="31"/>
      <c r="B44" s="31"/>
      <c r="C44" s="126" t="s">
        <v>96</v>
      </c>
      <c r="D44" s="127"/>
      <c r="E44" s="35">
        <v>10500</v>
      </c>
      <c r="I44" s="3"/>
    </row>
    <row r="45" spans="1:9" s="13" customFormat="1" ht="24.75" customHeight="1" x14ac:dyDescent="0.2">
      <c r="A45" s="72" t="s">
        <v>0</v>
      </c>
      <c r="B45" s="72" t="s">
        <v>1</v>
      </c>
      <c r="C45" s="74" t="s">
        <v>31</v>
      </c>
      <c r="D45" s="75"/>
      <c r="E45" s="78" t="s">
        <v>30</v>
      </c>
      <c r="I45" s="3"/>
    </row>
    <row r="46" spans="1:9" s="13" customFormat="1" ht="24.75" customHeight="1" x14ac:dyDescent="0.2">
      <c r="A46" s="73"/>
      <c r="B46" s="73"/>
      <c r="C46" s="76"/>
      <c r="D46" s="77"/>
      <c r="E46" s="79"/>
      <c r="I46" s="3"/>
    </row>
    <row r="47" spans="1:9" ht="18.75" customHeight="1" x14ac:dyDescent="0.2">
      <c r="A47" s="36" t="s">
        <v>8</v>
      </c>
      <c r="B47" s="36"/>
      <c r="C47" s="118" t="s">
        <v>9</v>
      </c>
      <c r="D47" s="119"/>
      <c r="E47" s="37">
        <f>SUM(E48+E51)</f>
        <v>122738</v>
      </c>
    </row>
    <row r="48" spans="1:9" ht="21" customHeight="1" x14ac:dyDescent="0.2">
      <c r="A48" s="17"/>
      <c r="B48" s="18" t="s">
        <v>10</v>
      </c>
      <c r="C48" s="54" t="s">
        <v>11</v>
      </c>
      <c r="D48" s="55"/>
      <c r="E48" s="19">
        <f>SUM(E49)</f>
        <v>118000</v>
      </c>
    </row>
    <row r="49" spans="1:6" ht="27.75" customHeight="1" x14ac:dyDescent="0.2">
      <c r="A49" s="17"/>
      <c r="B49" s="17"/>
      <c r="C49" s="58" t="s">
        <v>7</v>
      </c>
      <c r="D49" s="59"/>
      <c r="E49" s="20">
        <f>SUM(E50)</f>
        <v>118000</v>
      </c>
    </row>
    <row r="50" spans="1:6" ht="27" customHeight="1" x14ac:dyDescent="0.2">
      <c r="A50" s="17"/>
      <c r="B50" s="38"/>
      <c r="C50" s="56" t="s">
        <v>87</v>
      </c>
      <c r="D50" s="57"/>
      <c r="E50" s="39">
        <v>118000</v>
      </c>
    </row>
    <row r="51" spans="1:6" ht="24" customHeight="1" x14ac:dyDescent="0.2">
      <c r="A51" s="17"/>
      <c r="B51" s="18" t="s">
        <v>12</v>
      </c>
      <c r="C51" s="54" t="s">
        <v>13</v>
      </c>
      <c r="D51" s="55"/>
      <c r="E51" s="19">
        <f>SUM(E52)</f>
        <v>4738</v>
      </c>
    </row>
    <row r="52" spans="1:6" ht="36" customHeight="1" x14ac:dyDescent="0.2">
      <c r="A52" s="17"/>
      <c r="B52" s="17"/>
      <c r="C52" s="58" t="s">
        <v>14</v>
      </c>
      <c r="D52" s="59"/>
      <c r="E52" s="20">
        <f>SUM(E53:E53)</f>
        <v>4738</v>
      </c>
    </row>
    <row r="53" spans="1:6" ht="45" customHeight="1" x14ac:dyDescent="0.2">
      <c r="A53" s="38"/>
      <c r="B53" s="38"/>
      <c r="C53" s="56" t="s">
        <v>15</v>
      </c>
      <c r="D53" s="62"/>
      <c r="E53" s="39">
        <v>4738</v>
      </c>
      <c r="F53" s="1"/>
    </row>
    <row r="54" spans="1:6" s="13" customFormat="1" ht="45" customHeight="1" x14ac:dyDescent="0.2">
      <c r="A54" s="18" t="s">
        <v>108</v>
      </c>
      <c r="B54" s="18"/>
      <c r="C54" s="63" t="s">
        <v>109</v>
      </c>
      <c r="D54" s="64"/>
      <c r="E54" s="19">
        <f>SUM(E55)</f>
        <v>15000</v>
      </c>
      <c r="F54" s="1"/>
    </row>
    <row r="55" spans="1:6" s="12" customFormat="1" ht="24.75" customHeight="1" x14ac:dyDescent="0.2">
      <c r="A55" s="40"/>
      <c r="B55" s="50" t="s">
        <v>110</v>
      </c>
      <c r="C55" s="65" t="s">
        <v>13</v>
      </c>
      <c r="D55" s="66"/>
      <c r="E55" s="51">
        <f>SUM(E56)</f>
        <v>15000</v>
      </c>
    </row>
    <row r="56" spans="1:6" s="12" customFormat="1" ht="27" customHeight="1" x14ac:dyDescent="0.2">
      <c r="A56" s="40"/>
      <c r="B56" s="41"/>
      <c r="C56" s="67" t="s">
        <v>6</v>
      </c>
      <c r="D56" s="68"/>
      <c r="E56" s="39">
        <f>SUM(E57)</f>
        <v>15000</v>
      </c>
    </row>
    <row r="57" spans="1:6" s="12" customFormat="1" ht="27.75" customHeight="1" x14ac:dyDescent="0.2">
      <c r="A57" s="40"/>
      <c r="B57" s="41"/>
      <c r="C57" s="56" t="s">
        <v>111</v>
      </c>
      <c r="D57" s="69"/>
      <c r="E57" s="42">
        <v>15000</v>
      </c>
    </row>
    <row r="58" spans="1:6" ht="21" customHeight="1" x14ac:dyDescent="0.2">
      <c r="A58" s="15" t="s">
        <v>70</v>
      </c>
      <c r="B58" s="15"/>
      <c r="C58" s="60" t="s">
        <v>71</v>
      </c>
      <c r="D58" s="61"/>
      <c r="E58" s="16">
        <f>SUM(E59+E63+E66+E74)</f>
        <v>1882000</v>
      </c>
    </row>
    <row r="59" spans="1:6" ht="28.5" customHeight="1" x14ac:dyDescent="0.2">
      <c r="A59" s="40"/>
      <c r="B59" s="18" t="s">
        <v>46</v>
      </c>
      <c r="C59" s="54" t="s">
        <v>47</v>
      </c>
      <c r="D59" s="55"/>
      <c r="E59" s="19">
        <f>SUM(E60)</f>
        <v>309000</v>
      </c>
    </row>
    <row r="60" spans="1:6" ht="24" customHeight="1" x14ac:dyDescent="0.2">
      <c r="A60" s="40"/>
      <c r="B60" s="41"/>
      <c r="C60" s="67" t="s">
        <v>6</v>
      </c>
      <c r="D60" s="68"/>
      <c r="E60" s="39">
        <f>SUM(E61:E62)</f>
        <v>309000</v>
      </c>
    </row>
    <row r="61" spans="1:6" ht="24" customHeight="1" x14ac:dyDescent="0.2">
      <c r="A61" s="40"/>
      <c r="B61" s="41"/>
      <c r="C61" s="56" t="s">
        <v>48</v>
      </c>
      <c r="D61" s="69"/>
      <c r="E61" s="42">
        <v>300000</v>
      </c>
    </row>
    <row r="62" spans="1:6" s="9" customFormat="1" ht="24" customHeight="1" x14ac:dyDescent="0.2">
      <c r="A62" s="40"/>
      <c r="B62" s="41"/>
      <c r="C62" s="56" t="s">
        <v>98</v>
      </c>
      <c r="D62" s="69"/>
      <c r="E62" s="42">
        <v>9000</v>
      </c>
    </row>
    <row r="63" spans="1:6" ht="24" customHeight="1" x14ac:dyDescent="0.2">
      <c r="A63" s="40"/>
      <c r="B63" s="18" t="s">
        <v>49</v>
      </c>
      <c r="C63" s="54" t="s">
        <v>50</v>
      </c>
      <c r="D63" s="55"/>
      <c r="E63" s="19">
        <f>SUM(E64)</f>
        <v>500000</v>
      </c>
    </row>
    <row r="64" spans="1:6" ht="24" customHeight="1" x14ac:dyDescent="0.2">
      <c r="A64" s="40"/>
      <c r="B64" s="41"/>
      <c r="C64" s="67" t="s">
        <v>6</v>
      </c>
      <c r="D64" s="68"/>
      <c r="E64" s="39">
        <f>SUM(E65:E65)</f>
        <v>500000</v>
      </c>
    </row>
    <row r="65" spans="1:5" ht="24" customHeight="1" x14ac:dyDescent="0.2">
      <c r="A65" s="40"/>
      <c r="B65" s="41"/>
      <c r="C65" s="105" t="s">
        <v>51</v>
      </c>
      <c r="D65" s="106"/>
      <c r="E65" s="42">
        <v>500000</v>
      </c>
    </row>
    <row r="66" spans="1:5" ht="24" customHeight="1" x14ac:dyDescent="0.2">
      <c r="A66" s="17"/>
      <c r="B66" s="18" t="s">
        <v>16</v>
      </c>
      <c r="C66" s="54" t="s">
        <v>17</v>
      </c>
      <c r="D66" s="55"/>
      <c r="E66" s="19">
        <f>SUM(E67)</f>
        <v>923000</v>
      </c>
    </row>
    <row r="67" spans="1:5" ht="24" customHeight="1" x14ac:dyDescent="0.2">
      <c r="A67" s="17"/>
      <c r="B67" s="17"/>
      <c r="C67" s="67" t="s">
        <v>6</v>
      </c>
      <c r="D67" s="68"/>
      <c r="E67" s="20">
        <f>SUM(E68:E73)</f>
        <v>923000</v>
      </c>
    </row>
    <row r="68" spans="1:5" ht="24.75" customHeight="1" x14ac:dyDescent="0.2">
      <c r="A68" s="17"/>
      <c r="B68" s="17"/>
      <c r="C68" s="80" t="s">
        <v>68</v>
      </c>
      <c r="D68" s="81"/>
      <c r="E68" s="23">
        <v>300000</v>
      </c>
    </row>
    <row r="69" spans="1:5" ht="24.75" customHeight="1" x14ac:dyDescent="0.2">
      <c r="A69" s="17"/>
      <c r="B69" s="17"/>
      <c r="C69" s="82" t="s">
        <v>67</v>
      </c>
      <c r="D69" s="83"/>
      <c r="E69" s="23">
        <v>98000</v>
      </c>
    </row>
    <row r="70" spans="1:5" ht="21" customHeight="1" x14ac:dyDescent="0.2">
      <c r="A70" s="17"/>
      <c r="B70" s="17"/>
      <c r="C70" s="82" t="s">
        <v>52</v>
      </c>
      <c r="D70" s="83"/>
      <c r="E70" s="23">
        <v>85000</v>
      </c>
    </row>
    <row r="71" spans="1:5" ht="27.75" customHeight="1" x14ac:dyDescent="0.2">
      <c r="A71" s="17"/>
      <c r="B71" s="17"/>
      <c r="C71" s="99" t="s">
        <v>77</v>
      </c>
      <c r="D71" s="100"/>
      <c r="E71" s="23">
        <v>40000</v>
      </c>
    </row>
    <row r="72" spans="1:5" s="7" customFormat="1" ht="29.25" customHeight="1" x14ac:dyDescent="0.2">
      <c r="A72" s="17"/>
      <c r="B72" s="17"/>
      <c r="C72" s="103" t="s">
        <v>88</v>
      </c>
      <c r="D72" s="104"/>
      <c r="E72" s="23">
        <v>200000</v>
      </c>
    </row>
    <row r="73" spans="1:5" s="7" customFormat="1" ht="21" customHeight="1" x14ac:dyDescent="0.2">
      <c r="A73" s="17"/>
      <c r="B73" s="17"/>
      <c r="C73" s="107" t="s">
        <v>89</v>
      </c>
      <c r="D73" s="108"/>
      <c r="E73" s="23">
        <v>200000</v>
      </c>
    </row>
    <row r="74" spans="1:5" ht="30" customHeight="1" x14ac:dyDescent="0.2">
      <c r="A74" s="17"/>
      <c r="B74" s="43" t="s">
        <v>53</v>
      </c>
      <c r="C74" s="54" t="s">
        <v>13</v>
      </c>
      <c r="D74" s="55"/>
      <c r="E74" s="44">
        <f>SUM(E75)</f>
        <v>150000</v>
      </c>
    </row>
    <row r="75" spans="1:5" ht="18.75" customHeight="1" x14ac:dyDescent="0.2">
      <c r="A75" s="17"/>
      <c r="B75" s="17"/>
      <c r="C75" s="67" t="s">
        <v>6</v>
      </c>
      <c r="D75" s="68"/>
      <c r="E75" s="5">
        <f>SUM(E76)</f>
        <v>150000</v>
      </c>
    </row>
    <row r="76" spans="1:5" ht="21" customHeight="1" x14ac:dyDescent="0.2">
      <c r="A76" s="17"/>
      <c r="B76" s="17"/>
      <c r="C76" s="56" t="s">
        <v>54</v>
      </c>
      <c r="D76" s="69"/>
      <c r="E76" s="23">
        <v>150000</v>
      </c>
    </row>
    <row r="77" spans="1:5" ht="24" customHeight="1" x14ac:dyDescent="0.2">
      <c r="A77" s="15" t="s">
        <v>18</v>
      </c>
      <c r="B77" s="15"/>
      <c r="C77" s="60" t="s">
        <v>19</v>
      </c>
      <c r="D77" s="61"/>
      <c r="E77" s="16">
        <f>SUM(E78)</f>
        <v>2500000</v>
      </c>
    </row>
    <row r="78" spans="1:5" ht="24" customHeight="1" x14ac:dyDescent="0.2">
      <c r="A78" s="17"/>
      <c r="B78" s="18" t="s">
        <v>20</v>
      </c>
      <c r="C78" s="54" t="s">
        <v>21</v>
      </c>
      <c r="D78" s="55"/>
      <c r="E78" s="19">
        <f>SUM(E79)</f>
        <v>2500000</v>
      </c>
    </row>
    <row r="79" spans="1:5" ht="40.5" customHeight="1" x14ac:dyDescent="0.2">
      <c r="A79" s="17"/>
      <c r="B79" s="17"/>
      <c r="C79" s="67" t="s">
        <v>22</v>
      </c>
      <c r="D79" s="68"/>
      <c r="E79" s="20">
        <f>SUM(E80)</f>
        <v>2500000</v>
      </c>
    </row>
    <row r="80" spans="1:5" ht="40.5" customHeight="1" x14ac:dyDescent="0.2">
      <c r="A80" s="38"/>
      <c r="B80" s="38"/>
      <c r="C80" s="56" t="s">
        <v>32</v>
      </c>
      <c r="D80" s="62"/>
      <c r="E80" s="42">
        <v>2500000</v>
      </c>
    </row>
    <row r="81" spans="1:6" ht="27" customHeight="1" x14ac:dyDescent="0.2">
      <c r="A81" s="15" t="s">
        <v>23</v>
      </c>
      <c r="B81" s="15"/>
      <c r="C81" s="60" t="s">
        <v>24</v>
      </c>
      <c r="D81" s="61"/>
      <c r="E81" s="16">
        <f>SUM(E82+E85+E88)</f>
        <v>250000</v>
      </c>
    </row>
    <row r="82" spans="1:6" ht="27" customHeight="1" x14ac:dyDescent="0.2">
      <c r="A82" s="40"/>
      <c r="B82" s="18" t="s">
        <v>35</v>
      </c>
      <c r="C82" s="88" t="s">
        <v>36</v>
      </c>
      <c r="D82" s="91"/>
      <c r="E82" s="19">
        <f>SUM(E83)</f>
        <v>100000</v>
      </c>
    </row>
    <row r="83" spans="1:6" ht="21" customHeight="1" x14ac:dyDescent="0.2">
      <c r="A83" s="40"/>
      <c r="B83" s="95"/>
      <c r="C83" s="67" t="s">
        <v>6</v>
      </c>
      <c r="D83" s="68"/>
      <c r="E83" s="39">
        <f>SUM(E84:E84)</f>
        <v>100000</v>
      </c>
    </row>
    <row r="84" spans="1:6" ht="18.75" customHeight="1" x14ac:dyDescent="0.2">
      <c r="A84" s="40"/>
      <c r="B84" s="96"/>
      <c r="C84" s="56" t="s">
        <v>55</v>
      </c>
      <c r="D84" s="57"/>
      <c r="E84" s="42">
        <v>100000</v>
      </c>
    </row>
    <row r="85" spans="1:6" s="9" customFormat="1" ht="18.75" customHeight="1" x14ac:dyDescent="0.2">
      <c r="A85" s="40"/>
      <c r="B85" s="18" t="s">
        <v>99</v>
      </c>
      <c r="C85" s="88" t="s">
        <v>100</v>
      </c>
      <c r="D85" s="91"/>
      <c r="E85" s="19">
        <f>SUM(E86)</f>
        <v>50000</v>
      </c>
    </row>
    <row r="86" spans="1:6" s="9" customFormat="1" ht="18.75" customHeight="1" x14ac:dyDescent="0.2">
      <c r="A86" s="40"/>
      <c r="B86" s="95"/>
      <c r="C86" s="67" t="s">
        <v>6</v>
      </c>
      <c r="D86" s="68"/>
      <c r="E86" s="39">
        <f>SUM(E87:E87)</f>
        <v>50000</v>
      </c>
    </row>
    <row r="87" spans="1:6" s="9" customFormat="1" ht="31.5" customHeight="1" x14ac:dyDescent="0.2">
      <c r="A87" s="40"/>
      <c r="B87" s="96"/>
      <c r="C87" s="70" t="s">
        <v>101</v>
      </c>
      <c r="D87" s="97"/>
      <c r="E87" s="39">
        <v>50000</v>
      </c>
    </row>
    <row r="88" spans="1:6" ht="30.75" customHeight="1" x14ac:dyDescent="0.2">
      <c r="A88" s="45"/>
      <c r="B88" s="18" t="s">
        <v>33</v>
      </c>
      <c r="C88" s="54" t="s">
        <v>34</v>
      </c>
      <c r="D88" s="90"/>
      <c r="E88" s="19">
        <f>SUM(E89)</f>
        <v>100000</v>
      </c>
    </row>
    <row r="89" spans="1:6" ht="24" customHeight="1" x14ac:dyDescent="0.2">
      <c r="A89" s="17"/>
      <c r="B89" s="17"/>
      <c r="C89" s="101" t="s">
        <v>6</v>
      </c>
      <c r="D89" s="102"/>
      <c r="E89" s="20">
        <f>SUM(E90:E90)</f>
        <v>100000</v>
      </c>
    </row>
    <row r="90" spans="1:6" ht="24" customHeight="1" x14ac:dyDescent="0.2">
      <c r="A90" s="38"/>
      <c r="B90" s="38"/>
      <c r="C90" s="56" t="s">
        <v>38</v>
      </c>
      <c r="D90" s="91"/>
      <c r="E90" s="42">
        <v>100000</v>
      </c>
    </row>
    <row r="91" spans="1:6" s="13" customFormat="1" ht="24" customHeight="1" x14ac:dyDescent="0.2">
      <c r="A91" s="72" t="s">
        <v>0</v>
      </c>
      <c r="B91" s="72" t="s">
        <v>1</v>
      </c>
      <c r="C91" s="74" t="s">
        <v>31</v>
      </c>
      <c r="D91" s="75"/>
      <c r="E91" s="78" t="s">
        <v>30</v>
      </c>
    </row>
    <row r="92" spans="1:6" s="13" customFormat="1" ht="24" customHeight="1" x14ac:dyDescent="0.2">
      <c r="A92" s="73"/>
      <c r="B92" s="73"/>
      <c r="C92" s="76"/>
      <c r="D92" s="77"/>
      <c r="E92" s="79"/>
    </row>
    <row r="93" spans="1:6" ht="24" customHeight="1" x14ac:dyDescent="0.2">
      <c r="A93" s="15" t="s">
        <v>78</v>
      </c>
      <c r="B93" s="15"/>
      <c r="C93" s="60" t="s">
        <v>80</v>
      </c>
      <c r="D93" s="98"/>
      <c r="E93" s="16">
        <f>SUM(E94)</f>
        <v>17181</v>
      </c>
    </row>
    <row r="94" spans="1:6" ht="24" customHeight="1" x14ac:dyDescent="0.2">
      <c r="A94" s="17"/>
      <c r="B94" s="18" t="s">
        <v>79</v>
      </c>
      <c r="C94" s="88" t="s">
        <v>13</v>
      </c>
      <c r="D94" s="89"/>
      <c r="E94" s="46">
        <f>SUM(E95)</f>
        <v>17181</v>
      </c>
    </row>
    <row r="95" spans="1:6" ht="24" customHeight="1" x14ac:dyDescent="0.2">
      <c r="A95" s="17"/>
      <c r="B95" s="17"/>
      <c r="C95" s="67" t="s">
        <v>81</v>
      </c>
      <c r="D95" s="68"/>
      <c r="E95" s="20">
        <f>SUM(E96:E96)</f>
        <v>17181</v>
      </c>
    </row>
    <row r="96" spans="1:6" ht="30" customHeight="1" x14ac:dyDescent="0.2">
      <c r="A96" s="17"/>
      <c r="B96" s="17"/>
      <c r="C96" s="56" t="s">
        <v>82</v>
      </c>
      <c r="D96" s="62"/>
      <c r="E96" s="47">
        <v>17181</v>
      </c>
      <c r="F96" s="1"/>
    </row>
    <row r="97" spans="1:5" ht="27" customHeight="1" x14ac:dyDescent="0.2">
      <c r="A97" s="15" t="s">
        <v>25</v>
      </c>
      <c r="B97" s="15"/>
      <c r="C97" s="60" t="s">
        <v>26</v>
      </c>
      <c r="D97" s="98"/>
      <c r="E97" s="16">
        <f>SUM(E98+E101)</f>
        <v>2530000</v>
      </c>
    </row>
    <row r="98" spans="1:5" s="10" customFormat="1" ht="27" customHeight="1" x14ac:dyDescent="0.2">
      <c r="A98" s="40"/>
      <c r="B98" s="18" t="s">
        <v>102</v>
      </c>
      <c r="C98" s="88" t="s">
        <v>103</v>
      </c>
      <c r="D98" s="89"/>
      <c r="E98" s="46">
        <f>SUM(E99)</f>
        <v>80000</v>
      </c>
    </row>
    <row r="99" spans="1:5" s="10" customFormat="1" ht="27" customHeight="1" x14ac:dyDescent="0.2">
      <c r="A99" s="40"/>
      <c r="B99" s="17"/>
      <c r="C99" s="67" t="s">
        <v>6</v>
      </c>
      <c r="D99" s="68"/>
      <c r="E99" s="20">
        <f>SUM(E100)</f>
        <v>80000</v>
      </c>
    </row>
    <row r="100" spans="1:5" s="10" customFormat="1" ht="27" customHeight="1" x14ac:dyDescent="0.2">
      <c r="A100" s="40"/>
      <c r="B100" s="17"/>
      <c r="C100" s="70" t="s">
        <v>104</v>
      </c>
      <c r="D100" s="71"/>
      <c r="E100" s="48">
        <v>80000</v>
      </c>
    </row>
    <row r="101" spans="1:5" ht="24" customHeight="1" x14ac:dyDescent="0.2">
      <c r="A101" s="17"/>
      <c r="B101" s="18" t="s">
        <v>27</v>
      </c>
      <c r="C101" s="88" t="s">
        <v>28</v>
      </c>
      <c r="D101" s="89"/>
      <c r="E101" s="46">
        <f>SUM(E102)</f>
        <v>2450000</v>
      </c>
    </row>
    <row r="102" spans="1:5" ht="24" customHeight="1" x14ac:dyDescent="0.2">
      <c r="A102" s="17"/>
      <c r="B102" s="17"/>
      <c r="C102" s="67" t="s">
        <v>6</v>
      </c>
      <c r="D102" s="68"/>
      <c r="E102" s="20">
        <f>SUM(E103)</f>
        <v>2450000</v>
      </c>
    </row>
    <row r="103" spans="1:5" ht="30" customHeight="1" x14ac:dyDescent="0.2">
      <c r="A103" s="17"/>
      <c r="B103" s="17"/>
      <c r="C103" s="70" t="s">
        <v>37</v>
      </c>
      <c r="D103" s="71"/>
      <c r="E103" s="48">
        <v>2450000</v>
      </c>
    </row>
    <row r="104" spans="1:5" ht="33" customHeight="1" x14ac:dyDescent="0.2">
      <c r="A104" s="92" t="s">
        <v>29</v>
      </c>
      <c r="B104" s="93"/>
      <c r="C104" s="93"/>
      <c r="D104" s="94"/>
      <c r="E104" s="49">
        <f>SUM(E4+E41+E47+E54+E58+E77+E81+E93+E97)</f>
        <v>18297552</v>
      </c>
    </row>
    <row r="105" spans="1:5" x14ac:dyDescent="0.2">
      <c r="A105" s="84"/>
      <c r="B105" s="84"/>
      <c r="C105" s="84"/>
      <c r="D105" s="84"/>
      <c r="E105" s="84"/>
    </row>
    <row r="106" spans="1:5" ht="6.75" customHeight="1" x14ac:dyDescent="0.2">
      <c r="A106" s="87"/>
      <c r="B106" s="87"/>
      <c r="C106" s="87"/>
      <c r="D106" s="87"/>
      <c r="E106" s="87"/>
    </row>
    <row r="107" spans="1:5" hidden="1" x14ac:dyDescent="0.2">
      <c r="E107"/>
    </row>
    <row r="108" spans="1:5" x14ac:dyDescent="0.2">
      <c r="E108"/>
    </row>
    <row r="109" spans="1:5" ht="14.25" customHeight="1" x14ac:dyDescent="0.2">
      <c r="E109"/>
    </row>
    <row r="110" spans="1:5" x14ac:dyDescent="0.2">
      <c r="E110"/>
    </row>
    <row r="111" spans="1:5" x14ac:dyDescent="0.2">
      <c r="A111" s="86"/>
      <c r="B111" s="86"/>
      <c r="C111" s="86"/>
      <c r="D111" s="86"/>
      <c r="E111" s="86"/>
    </row>
    <row r="112" spans="1:5" x14ac:dyDescent="0.2">
      <c r="E112"/>
    </row>
    <row r="113" spans="1:5" x14ac:dyDescent="0.2">
      <c r="E113"/>
    </row>
    <row r="114" spans="1:5" x14ac:dyDescent="0.2">
      <c r="E114"/>
    </row>
    <row r="115" spans="1:5" x14ac:dyDescent="0.2">
      <c r="E115"/>
    </row>
    <row r="116" spans="1:5" x14ac:dyDescent="0.2">
      <c r="E116"/>
    </row>
    <row r="117" spans="1:5" x14ac:dyDescent="0.2">
      <c r="E117"/>
    </row>
    <row r="118" spans="1:5" x14ac:dyDescent="0.2">
      <c r="E118"/>
    </row>
    <row r="119" spans="1:5" x14ac:dyDescent="0.2">
      <c r="E119"/>
    </row>
    <row r="120" spans="1:5" x14ac:dyDescent="0.2">
      <c r="E120"/>
    </row>
    <row r="121" spans="1:5" ht="12" customHeight="1" x14ac:dyDescent="0.2">
      <c r="E121"/>
    </row>
    <row r="122" spans="1:5" x14ac:dyDescent="0.2">
      <c r="E122"/>
    </row>
    <row r="123" spans="1:5" ht="3.75" customHeight="1" x14ac:dyDescent="0.2">
      <c r="E123"/>
    </row>
    <row r="124" spans="1:5" ht="24.75" customHeight="1" x14ac:dyDescent="0.2">
      <c r="A124" s="85"/>
      <c r="B124" s="85"/>
      <c r="C124" s="85"/>
      <c r="D124" s="85"/>
      <c r="E124" s="85"/>
    </row>
    <row r="125" spans="1:5" ht="5.25" customHeight="1" x14ac:dyDescent="0.2">
      <c r="E125"/>
    </row>
    <row r="126" spans="1:5" ht="5.25" customHeight="1" x14ac:dyDescent="0.2">
      <c r="E126"/>
    </row>
    <row r="127" spans="1:5" ht="5.25" customHeight="1" x14ac:dyDescent="0.2">
      <c r="E127"/>
    </row>
    <row r="128" spans="1:5" ht="5.25" customHeight="1" x14ac:dyDescent="0.2">
      <c r="E128"/>
    </row>
    <row r="129" spans="5:5" ht="5.25" customHeight="1" x14ac:dyDescent="0.2">
      <c r="E129"/>
    </row>
    <row r="130" spans="5:5" ht="5.25" customHeight="1" x14ac:dyDescent="0.2">
      <c r="E130"/>
    </row>
    <row r="131" spans="5:5" ht="5.25" customHeight="1" x14ac:dyDescent="0.2">
      <c r="E131"/>
    </row>
    <row r="132" spans="5:5" ht="5.25" customHeight="1" x14ac:dyDescent="0.2">
      <c r="E132"/>
    </row>
    <row r="133" spans="5:5" ht="5.25" customHeight="1" x14ac:dyDescent="0.2">
      <c r="E133"/>
    </row>
    <row r="134" spans="5:5" ht="5.25" customHeight="1" x14ac:dyDescent="0.2">
      <c r="E134"/>
    </row>
    <row r="135" spans="5:5" ht="5.25" customHeight="1" x14ac:dyDescent="0.2">
      <c r="E135"/>
    </row>
    <row r="136" spans="5:5" ht="5.25" customHeight="1" x14ac:dyDescent="0.2">
      <c r="E136"/>
    </row>
    <row r="137" spans="5:5" ht="5.25" customHeight="1" x14ac:dyDescent="0.2">
      <c r="E137"/>
    </row>
    <row r="138" spans="5:5" ht="5.25" customHeight="1" x14ac:dyDescent="0.2">
      <c r="E138"/>
    </row>
    <row r="139" spans="5:5" ht="5.25" customHeight="1" x14ac:dyDescent="0.2">
      <c r="E139"/>
    </row>
    <row r="140" spans="5:5" ht="5.25" customHeight="1" x14ac:dyDescent="0.2">
      <c r="E140"/>
    </row>
    <row r="141" spans="5:5" ht="5.25" customHeight="1" x14ac:dyDescent="0.2">
      <c r="E141"/>
    </row>
    <row r="142" spans="5:5" ht="5.25" customHeight="1" x14ac:dyDescent="0.2">
      <c r="E142"/>
    </row>
    <row r="143" spans="5:5" ht="5.25" customHeight="1" x14ac:dyDescent="0.2">
      <c r="E143"/>
    </row>
    <row r="144" spans="5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  <row r="745" spans="5:5" ht="5.25" customHeight="1" x14ac:dyDescent="0.2">
      <c r="E745"/>
    </row>
    <row r="746" spans="5:5" ht="5.25" customHeight="1" x14ac:dyDescent="0.2">
      <c r="E746"/>
    </row>
    <row r="747" spans="5:5" ht="5.25" customHeight="1" x14ac:dyDescent="0.2">
      <c r="E747"/>
    </row>
    <row r="748" spans="5:5" ht="5.25" customHeight="1" x14ac:dyDescent="0.2">
      <c r="E748"/>
    </row>
    <row r="749" spans="5:5" ht="5.25" customHeight="1" x14ac:dyDescent="0.2">
      <c r="E749"/>
    </row>
    <row r="750" spans="5:5" ht="5.25" customHeight="1" x14ac:dyDescent="0.2">
      <c r="E750"/>
    </row>
    <row r="751" spans="5:5" ht="5.25" customHeight="1" x14ac:dyDescent="0.2">
      <c r="E751"/>
    </row>
    <row r="752" spans="5:5" ht="5.25" customHeight="1" x14ac:dyDescent="0.2">
      <c r="E752"/>
    </row>
    <row r="753" spans="5:5" ht="5.25" customHeight="1" x14ac:dyDescent="0.2">
      <c r="E753"/>
    </row>
    <row r="754" spans="5:5" ht="5.25" customHeight="1" x14ac:dyDescent="0.2">
      <c r="E754"/>
    </row>
    <row r="755" spans="5:5" ht="5.25" customHeight="1" x14ac:dyDescent="0.2">
      <c r="E755"/>
    </row>
    <row r="756" spans="5:5" ht="5.25" customHeight="1" x14ac:dyDescent="0.2">
      <c r="E756"/>
    </row>
    <row r="757" spans="5:5" ht="5.25" customHeight="1" x14ac:dyDescent="0.2">
      <c r="E757"/>
    </row>
    <row r="758" spans="5:5" ht="5.25" customHeight="1" x14ac:dyDescent="0.2">
      <c r="E758"/>
    </row>
    <row r="759" spans="5:5" ht="5.25" customHeight="1" x14ac:dyDescent="0.2">
      <c r="E759"/>
    </row>
    <row r="760" spans="5:5" ht="5.25" customHeight="1" x14ac:dyDescent="0.2">
      <c r="E760"/>
    </row>
    <row r="761" spans="5:5" ht="5.25" customHeight="1" x14ac:dyDescent="0.2">
      <c r="E761"/>
    </row>
    <row r="762" spans="5:5" ht="5.25" customHeight="1" x14ac:dyDescent="0.2">
      <c r="E762"/>
    </row>
    <row r="763" spans="5:5" ht="5.25" customHeight="1" x14ac:dyDescent="0.2">
      <c r="E763"/>
    </row>
    <row r="764" spans="5:5" ht="5.25" customHeight="1" x14ac:dyDescent="0.2">
      <c r="E764"/>
    </row>
    <row r="765" spans="5:5" ht="5.25" customHeight="1" x14ac:dyDescent="0.2">
      <c r="E765"/>
    </row>
  </sheetData>
  <mergeCells count="116">
    <mergeCell ref="C14:D14"/>
    <mergeCell ref="C15:D15"/>
    <mergeCell ref="C16:D16"/>
    <mergeCell ref="C24:D24"/>
    <mergeCell ref="C20:D20"/>
    <mergeCell ref="C21:D21"/>
    <mergeCell ref="C23:D23"/>
    <mergeCell ref="C40:D40"/>
    <mergeCell ref="C39:D39"/>
    <mergeCell ref="C28:D28"/>
    <mergeCell ref="C22:D22"/>
    <mergeCell ref="C27:D27"/>
    <mergeCell ref="C37:D37"/>
    <mergeCell ref="C38:D38"/>
    <mergeCell ref="C29:D29"/>
    <mergeCell ref="C30:D30"/>
    <mergeCell ref="C31:D31"/>
    <mergeCell ref="C25:D25"/>
    <mergeCell ref="C26:D26"/>
    <mergeCell ref="C32:D32"/>
    <mergeCell ref="A1:E1"/>
    <mergeCell ref="E2:E3"/>
    <mergeCell ref="A2:A3"/>
    <mergeCell ref="B2:B3"/>
    <mergeCell ref="C2:D3"/>
    <mergeCell ref="C4:D4"/>
    <mergeCell ref="C5:D5"/>
    <mergeCell ref="C7:D7"/>
    <mergeCell ref="C10:D10"/>
    <mergeCell ref="C12:D12"/>
    <mergeCell ref="C6:D6"/>
    <mergeCell ref="C18:D18"/>
    <mergeCell ref="C19:D19"/>
    <mergeCell ref="C8:D8"/>
    <mergeCell ref="C17:D17"/>
    <mergeCell ref="C9:D9"/>
    <mergeCell ref="C11:D11"/>
    <mergeCell ref="C13:D13"/>
    <mergeCell ref="C102:D102"/>
    <mergeCell ref="C74:D74"/>
    <mergeCell ref="C90:D90"/>
    <mergeCell ref="C93:D93"/>
    <mergeCell ref="C71:D71"/>
    <mergeCell ref="C63:D63"/>
    <mergeCell ref="C60:D60"/>
    <mergeCell ref="C64:D64"/>
    <mergeCell ref="C89:D89"/>
    <mergeCell ref="C81:D81"/>
    <mergeCell ref="C72:D72"/>
    <mergeCell ref="C66:D66"/>
    <mergeCell ref="C101:D101"/>
    <mergeCell ref="C79:D79"/>
    <mergeCell ref="C80:D80"/>
    <mergeCell ref="C67:D67"/>
    <mergeCell ref="C65:D65"/>
    <mergeCell ref="C96:D96"/>
    <mergeCell ref="C61:D61"/>
    <mergeCell ref="C62:D62"/>
    <mergeCell ref="C73:D73"/>
    <mergeCell ref="C70:D70"/>
    <mergeCell ref="A105:E105"/>
    <mergeCell ref="A124:E124"/>
    <mergeCell ref="A111:E111"/>
    <mergeCell ref="A106:E106"/>
    <mergeCell ref="C75:D75"/>
    <mergeCell ref="C76:D76"/>
    <mergeCell ref="C83:D83"/>
    <mergeCell ref="C84:D84"/>
    <mergeCell ref="C94:D94"/>
    <mergeCell ref="C95:D95"/>
    <mergeCell ref="C88:D88"/>
    <mergeCell ref="C82:D82"/>
    <mergeCell ref="A104:D104"/>
    <mergeCell ref="C85:D85"/>
    <mergeCell ref="B86:B87"/>
    <mergeCell ref="C86:D86"/>
    <mergeCell ref="C87:D87"/>
    <mergeCell ref="B83:B84"/>
    <mergeCell ref="C97:D97"/>
    <mergeCell ref="C77:D77"/>
    <mergeCell ref="C78:D78"/>
    <mergeCell ref="C98:D98"/>
    <mergeCell ref="C99:D99"/>
    <mergeCell ref="C103:D103"/>
    <mergeCell ref="C100:D100"/>
    <mergeCell ref="A45:A46"/>
    <mergeCell ref="B45:B46"/>
    <mergeCell ref="C45:D46"/>
    <mergeCell ref="E45:E46"/>
    <mergeCell ref="A91:A92"/>
    <mergeCell ref="B91:B92"/>
    <mergeCell ref="C91:D92"/>
    <mergeCell ref="E91:E92"/>
    <mergeCell ref="C68:D68"/>
    <mergeCell ref="C69:D69"/>
    <mergeCell ref="C47:D47"/>
    <mergeCell ref="C33:D33"/>
    <mergeCell ref="C34:D34"/>
    <mergeCell ref="C36:D36"/>
    <mergeCell ref="C48:D48"/>
    <mergeCell ref="C50:D50"/>
    <mergeCell ref="C52:D52"/>
    <mergeCell ref="C58:D58"/>
    <mergeCell ref="C59:D59"/>
    <mergeCell ref="C53:D53"/>
    <mergeCell ref="C49:D49"/>
    <mergeCell ref="C51:D51"/>
    <mergeCell ref="C54:D54"/>
    <mergeCell ref="C55:D55"/>
    <mergeCell ref="C56:D56"/>
    <mergeCell ref="C57:D57"/>
    <mergeCell ref="C35:D35"/>
    <mergeCell ref="C41:D41"/>
    <mergeCell ref="C42:D42"/>
    <mergeCell ref="C43:D43"/>
    <mergeCell ref="C44:D4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3" orientation="portrait" horizontalDpi="4294967293" r:id="rId1"/>
  <headerFooter alignWithMargins="0">
    <oddHeader xml:space="preserve">&amp;RTabela Nr 3
o Uchwały Rady Powiatu Wołomińskiego Nr XLII-477/2014
   z dnia 29 maja 2014 r. </oddHeader>
  </headerFooter>
  <rowBreaks count="2" manualBreakCount="2">
    <brk id="44" max="4" man="1"/>
    <brk id="9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2014-06-02T09:45:53Z</cp:lastPrinted>
  <dcterms:created xsi:type="dcterms:W3CDTF">2014-02-14T14:50:35Z</dcterms:created>
  <dcterms:modified xsi:type="dcterms:W3CDTF">2014-06-02T13:54:47Z</dcterms:modified>
</cp:coreProperties>
</file>